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Y:\BeraterInnen\Roncoroni Mario\GL\websites\schuldeninfo.ch\schuldeninfo neu\"/>
    </mc:Choice>
  </mc:AlternateContent>
  <bookViews>
    <workbookView xWindow="0" yWindow="0" windowWidth="28800" windowHeight="13500"/>
  </bookViews>
  <sheets>
    <sheet name="Budget" sheetId="1" r:id="rId1"/>
    <sheet name="dropdown" sheetId="2" state="hidden" r:id="rId2"/>
  </sheets>
  <definedNames>
    <definedName name="Grundbetrag">dropdown!#REF!</definedName>
    <definedName name="Grundbetrag_für_Alleinstehende">Budget!#REF!</definedName>
    <definedName name="Grundbeträge">dropdown!#REF!</definedName>
  </definedNames>
  <calcPr calcId="162913"/>
</workbook>
</file>

<file path=xl/calcChain.xml><?xml version="1.0" encoding="utf-8"?>
<calcChain xmlns="http://schemas.openxmlformats.org/spreadsheetml/2006/main">
  <c r="H55" i="1" l="1"/>
  <c r="H18" i="1"/>
  <c r="H48" i="1"/>
  <c r="H38" i="1"/>
  <c r="H37" i="1"/>
  <c r="F15" i="1"/>
  <c r="F21" i="1" s="1"/>
  <c r="F64" i="1" s="1"/>
  <c r="E15" i="1"/>
  <c r="G21" i="1"/>
  <c r="H34" i="1"/>
  <c r="H32" i="1"/>
  <c r="H29" i="1"/>
  <c r="H28" i="1"/>
  <c r="H58" i="1"/>
  <c r="H19" i="1"/>
  <c r="H11" i="1"/>
  <c r="H16" i="1"/>
  <c r="H17" i="1"/>
  <c r="H10" i="1"/>
  <c r="H46" i="1"/>
  <c r="H45" i="1"/>
  <c r="H44" i="1"/>
  <c r="H47" i="1"/>
  <c r="H49" i="1"/>
  <c r="H51" i="1"/>
  <c r="H52" i="1"/>
  <c r="H53" i="1"/>
  <c r="H54" i="1"/>
  <c r="H56" i="1"/>
  <c r="H57" i="1"/>
  <c r="H59" i="1"/>
  <c r="H42" i="1"/>
  <c r="H43" i="1"/>
  <c r="E21" i="1"/>
  <c r="E64" i="1" s="1"/>
  <c r="H15" i="1"/>
  <c r="H21" i="1"/>
  <c r="H23" i="1" s="1"/>
  <c r="H40" i="1" l="1"/>
  <c r="H61" i="1" s="1"/>
  <c r="E65" i="1" s="1"/>
  <c r="E66" i="1" s="1"/>
  <c r="E23" i="1"/>
  <c r="F23" i="1"/>
  <c r="F65" i="1" l="1"/>
  <c r="F66" i="1" s="1"/>
</calcChain>
</file>

<file path=xl/comments1.xml><?xml version="1.0" encoding="utf-8"?>
<comments xmlns="http://schemas.openxmlformats.org/spreadsheetml/2006/main">
  <authors>
    <author>Mario Roncoroni</author>
  </authors>
  <commentList>
    <comment ref="G18" authorId="0" shapeId="0">
      <text>
        <r>
          <rPr>
            <sz val="9"/>
            <color indexed="81"/>
            <rFont val="Tahoma"/>
            <charset val="1"/>
          </rPr>
          <t>Ausnahmsweise auch moralisch geschuldete Beiträge, sofern sie angemessen sind und nachgewiesen ist, dass sie mind. in den letzten 6 Monaten geleistet worden sind</t>
        </r>
      </text>
    </comment>
    <comment ref="G19" authorId="0" shapeId="0">
      <text>
        <r>
          <rPr>
            <sz val="9"/>
            <color indexed="81"/>
            <rFont val="Tahoma"/>
            <charset val="1"/>
          </rPr>
          <t xml:space="preserve">Beiträge aus dem Verdienst Minderjähriger Haushaltsmitglieder: bis zu einem Drittel des Nettoeinkommens, maximal aber 600 Fr.
</t>
        </r>
      </text>
    </comment>
    <comment ref="G59" authorId="0" shapeId="0">
      <text>
        <r>
          <rPr>
            <sz val="9"/>
            <color indexed="81"/>
            <rFont val="Segoe UI"/>
            <family val="2"/>
          </rPr>
          <t>Auch die Abbezahlung von Steuerschulden, sofern regelmässig und nachgewiesen</t>
        </r>
      </text>
    </comment>
    <comment ref="B83" authorId="0" shapeId="0">
      <text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<sst xmlns="http://schemas.openxmlformats.org/spreadsheetml/2006/main" count="66" uniqueCount="59">
  <si>
    <t>Einkommen</t>
  </si>
  <si>
    <t>Mann</t>
  </si>
  <si>
    <t>Frau</t>
  </si>
  <si>
    <t>Total</t>
  </si>
  <si>
    <t>Alimente</t>
  </si>
  <si>
    <t>Andere Einnahmen</t>
  </si>
  <si>
    <t>Total Einkommen</t>
  </si>
  <si>
    <t>Ausgaben</t>
  </si>
  <si>
    <t>Heiz- und Nebenkosten</t>
  </si>
  <si>
    <t>Mietzins</t>
  </si>
  <si>
    <t>Auswärtige Verpflegung</t>
  </si>
  <si>
    <t>Erhöhter Nahrungsbedarf bei 
Schwerarbeit, Schicht- und Nachtarbeit</t>
  </si>
  <si>
    <t>Fahrten zum Arbeitsplatz</t>
  </si>
  <si>
    <t>Schulung der Kinder</t>
  </si>
  <si>
    <t>Gesundheitskosten</t>
  </si>
  <si>
    <t>Steuern</t>
  </si>
  <si>
    <t>Total Ausgaben</t>
  </si>
  <si>
    <t xml:space="preserve">Mann </t>
  </si>
  <si>
    <t>Überdurchschnittlicher Kleiderverbrauch</t>
  </si>
  <si>
    <t>NAME</t>
  </si>
  <si>
    <t>Einkommen in %</t>
  </si>
  <si>
    <t>Monatlicher Grundbetrag Erwachsene</t>
  </si>
  <si>
    <t>Unterhalt der Kinder</t>
  </si>
  <si>
    <t>Anteil am familiären Existenzminimum</t>
  </si>
  <si>
    <t>Kinderbetreuung</t>
  </si>
  <si>
    <t>Beiträge an Berufsverbände</t>
  </si>
  <si>
    <t>Krankenkassenprämien</t>
  </si>
  <si>
    <t>Nettoeinkommen inkl. Provisionen (Durchschnitt)</t>
  </si>
  <si>
    <t>- Anzahl Kinder bis 10 Jahre</t>
  </si>
  <si>
    <t>- Anzahl Kinder über 10 Jahre</t>
  </si>
  <si>
    <t>Kinderzulagen</t>
  </si>
  <si>
    <t>Sozialversicherungsbeiträge</t>
  </si>
  <si>
    <t>Zusammenzug</t>
  </si>
  <si>
    <t>Besuchsrecht von Kindern</t>
  </si>
  <si>
    <t>- Alleinstehend</t>
  </si>
  <si>
    <t>- Alleinerziehend</t>
  </si>
  <si>
    <t>- Ehepaar / eingetragene</t>
  </si>
  <si>
    <t xml:space="preserve">  Partnerschaft / Paar mit </t>
  </si>
  <si>
    <t>Zutreffendes</t>
  </si>
  <si>
    <t xml:space="preserve">  Kindern</t>
  </si>
  <si>
    <t>ankreuzen</t>
  </si>
  <si>
    <t>- kinderlose, kostensenkende</t>
  </si>
  <si>
    <t xml:space="preserve">  Wohngemeinschaft i.d.R.</t>
  </si>
  <si>
    <t>13. Monatslohn; Gratifikation; Bonus pro Jahr</t>
  </si>
  <si>
    <t>Anteil pro Monat (wird vom Programm berechnet)</t>
  </si>
  <si>
    <t>Jahresfranchisen Krankenkasse</t>
  </si>
  <si>
    <t>Motorfahrzeug</t>
  </si>
  <si>
    <t>Pauschale für Telekommunikation usw.</t>
  </si>
  <si>
    <t>Zuschlag "Prozessarmut"</t>
  </si>
  <si>
    <t>zuzüglich Beiträge von Minderjährigen</t>
  </si>
  <si>
    <t>abzüglich Unterstützungsbeiträge (v.a. Alimente)</t>
  </si>
  <si>
    <t>Überschuss/Unterdeckung pro Monat</t>
  </si>
  <si>
    <t>Berechnung des "zivilprozessualen Zwangsbedarfs"</t>
  </si>
  <si>
    <t xml:space="preserve">Die Berechnung des zivilprozessualen Zwangsbedarfs ist Ermessenssache und wird von </t>
  </si>
  <si>
    <t>Kanton zu Kanton unterschiedlich gehandhabt.</t>
  </si>
  <si>
    <t xml:space="preserve">Die vorliegende Tabelle ist bloss ein Hilfsmittel und ersetzt die sorgfältige Analyse der </t>
  </si>
  <si>
    <t>Lage nicht!</t>
  </si>
  <si>
    <t xml:space="preserve">Die unentgeltliche Rechtspflege wird nur gewährt, sofern das Begehren nicht </t>
  </si>
  <si>
    <t>aussichtslos erscheint.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</si>
</sst>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4" x14ac:knownFonts="1">
    <font>
      <sz val="11"/>
      <color theme="1"/>
      <name val="Calibri"/>
      <family val="2"/>
      <scheme val="minor"/>
    </font>
    <font>
      <sz val="10"/>
      <name val="Courier New"/>
      <family val="3"/>
    </font>
    <font>
      <sz val="9"/>
      <name val="Courier New"/>
      <family val="3"/>
    </font>
    <font>
      <b/>
      <sz val="10"/>
      <name val="Arial Narrow"/>
      <family val="2"/>
    </font>
    <font>
      <sz val="9"/>
      <color indexed="81"/>
      <name val="Tahoma"/>
      <charset val="1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i/>
      <sz val="11"/>
      <color theme="1"/>
      <name val="Arial Narrow"/>
      <family val="2"/>
    </font>
    <font>
      <sz val="9"/>
      <color theme="1"/>
      <name val="Arial Narrow"/>
      <family val="2"/>
    </font>
    <font>
      <b/>
      <sz val="11"/>
      <color theme="0"/>
      <name val="Arial Narrow"/>
      <family val="2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  <font>
      <sz val="13"/>
      <color theme="1"/>
      <name val="Arial Narrow"/>
      <family val="2"/>
    </font>
    <font>
      <sz val="9"/>
      <color indexed="81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theme="0" tint="-0.499984740745262"/>
      </bottom>
      <diagonal/>
    </border>
    <border>
      <left/>
      <right/>
      <top style="dotted">
        <color theme="0" tint="-0.499984740745262"/>
      </top>
      <bottom style="dotted">
        <color theme="0" tint="-0.499984740745262"/>
      </bottom>
      <diagonal/>
    </border>
    <border>
      <left/>
      <right/>
      <top style="dotted">
        <color theme="0" tint="-0.499984740745262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3" fontId="5" fillId="0" borderId="0" xfId="0" applyNumberFormat="1" applyFont="1"/>
    <xf numFmtId="3" fontId="5" fillId="0" borderId="0" xfId="0" applyNumberFormat="1" applyFont="1" applyAlignment="1">
      <alignment horizontal="center" vertical="center"/>
    </xf>
    <xf numFmtId="3" fontId="5" fillId="0" borderId="0" xfId="0" applyNumberFormat="1" applyFont="1" applyBorder="1"/>
    <xf numFmtId="3" fontId="5" fillId="0" borderId="0" xfId="0" applyNumberFormat="1" applyFont="1" applyBorder="1" applyAlignment="1">
      <alignment horizontal="right"/>
    </xf>
    <xf numFmtId="3" fontId="6" fillId="0" borderId="0" xfId="0" applyNumberFormat="1" applyFont="1" applyBorder="1"/>
    <xf numFmtId="3" fontId="6" fillId="0" borderId="0" xfId="0" applyNumberFormat="1" applyFont="1" applyBorder="1" applyAlignment="1">
      <alignment horizontal="right"/>
    </xf>
    <xf numFmtId="3" fontId="6" fillId="0" borderId="0" xfId="0" applyNumberFormat="1" applyFont="1"/>
    <xf numFmtId="3" fontId="6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5" fillId="2" borderId="0" xfId="0" applyNumberFormat="1" applyFont="1" applyFill="1" applyAlignment="1">
      <alignment horizontal="right"/>
    </xf>
    <xf numFmtId="3" fontId="5" fillId="0" borderId="7" xfId="0" applyNumberFormat="1" applyFont="1" applyBorder="1" applyAlignment="1">
      <alignment horizontal="right"/>
    </xf>
    <xf numFmtId="3" fontId="5" fillId="2" borderId="7" xfId="0" applyNumberFormat="1" applyFont="1" applyFill="1" applyBorder="1"/>
    <xf numFmtId="3" fontId="5" fillId="0" borderId="8" xfId="0" applyNumberFormat="1" applyFont="1" applyBorder="1" applyAlignment="1">
      <alignment horizontal="right"/>
    </xf>
    <xf numFmtId="3" fontId="7" fillId="0" borderId="0" xfId="0" applyNumberFormat="1" applyFont="1" applyFill="1"/>
    <xf numFmtId="3" fontId="7" fillId="0" borderId="0" xfId="0" applyNumberFormat="1" applyFont="1" applyAlignment="1">
      <alignment horizontal="center" vertical="center"/>
    </xf>
    <xf numFmtId="3" fontId="7" fillId="2" borderId="7" xfId="0" applyNumberFormat="1" applyFont="1" applyFill="1" applyBorder="1"/>
    <xf numFmtId="3" fontId="5" fillId="0" borderId="0" xfId="0" applyNumberFormat="1" applyFont="1" applyFill="1" applyBorder="1"/>
    <xf numFmtId="3" fontId="6" fillId="0" borderId="1" xfId="0" applyNumberFormat="1" applyFont="1" applyBorder="1"/>
    <xf numFmtId="3" fontId="6" fillId="2" borderId="1" xfId="0" applyNumberFormat="1" applyFont="1" applyFill="1" applyBorder="1"/>
    <xf numFmtId="3" fontId="7" fillId="0" borderId="0" xfId="0" applyNumberFormat="1" applyFont="1"/>
    <xf numFmtId="3" fontId="6" fillId="0" borderId="0" xfId="0" applyNumberFormat="1" applyFont="1" applyFill="1" applyBorder="1" applyAlignment="1">
      <alignment horizontal="right"/>
    </xf>
    <xf numFmtId="3" fontId="6" fillId="2" borderId="0" xfId="0" applyNumberFormat="1" applyFont="1" applyFill="1" applyBorder="1" applyAlignment="1">
      <alignment horizontal="right"/>
    </xf>
    <xf numFmtId="3" fontId="6" fillId="0" borderId="0" xfId="0" applyNumberFormat="1" applyFont="1" applyBorder="1" applyAlignment="1">
      <alignment horizontal="left" vertical="top"/>
    </xf>
    <xf numFmtId="3" fontId="8" fillId="0" borderId="0" xfId="0" applyNumberFormat="1" applyFont="1" applyBorder="1" applyAlignment="1">
      <alignment horizontal="center" vertical="center"/>
    </xf>
    <xf numFmtId="3" fontId="5" fillId="2" borderId="0" xfId="0" applyNumberFormat="1" applyFont="1" applyFill="1" applyBorder="1"/>
    <xf numFmtId="3" fontId="5" fillId="2" borderId="0" xfId="0" applyNumberFormat="1" applyFont="1" applyFill="1"/>
    <xf numFmtId="3" fontId="5" fillId="0" borderId="0" xfId="0" quotePrefix="1" applyNumberFormat="1" applyFont="1"/>
    <xf numFmtId="3" fontId="5" fillId="0" borderId="0" xfId="0" applyNumberFormat="1" applyFont="1" applyBorder="1" applyAlignment="1">
      <alignment horizontal="center" vertical="center"/>
    </xf>
    <xf numFmtId="3" fontId="5" fillId="2" borderId="8" xfId="0" applyNumberFormat="1" applyFont="1" applyFill="1" applyBorder="1"/>
    <xf numFmtId="3" fontId="5" fillId="0" borderId="9" xfId="0" applyNumberFormat="1" applyFont="1" applyBorder="1" applyAlignment="1">
      <alignment horizontal="right"/>
    </xf>
    <xf numFmtId="3" fontId="5" fillId="2" borderId="9" xfId="0" applyNumberFormat="1" applyFont="1" applyFill="1" applyBorder="1"/>
    <xf numFmtId="3" fontId="5" fillId="0" borderId="0" xfId="0" applyNumberFormat="1" applyFont="1" applyAlignment="1">
      <alignment horizontal="left" vertical="top" wrapText="1"/>
    </xf>
    <xf numFmtId="3" fontId="6" fillId="0" borderId="0" xfId="0" applyNumberFormat="1" applyFont="1" applyAlignment="1">
      <alignment horizontal="center" vertical="center"/>
    </xf>
    <xf numFmtId="3" fontId="5" fillId="2" borderId="0" xfId="0" applyNumberFormat="1" applyFont="1" applyFill="1" applyAlignment="1">
      <alignment horizontal="center" vertical="center"/>
    </xf>
    <xf numFmtId="3" fontId="5" fillId="0" borderId="0" xfId="0" applyNumberFormat="1" applyFont="1" applyFill="1"/>
    <xf numFmtId="3" fontId="6" fillId="2" borderId="2" xfId="0" applyNumberFormat="1" applyFont="1" applyFill="1" applyBorder="1" applyAlignment="1">
      <alignment horizontal="right"/>
    </xf>
    <xf numFmtId="3" fontId="1" fillId="3" borderId="0" xfId="0" applyNumberFormat="1" applyFont="1" applyFill="1" applyBorder="1"/>
    <xf numFmtId="3" fontId="3" fillId="3" borderId="0" xfId="0" applyNumberFormat="1" applyFont="1" applyFill="1" applyBorder="1"/>
    <xf numFmtId="3" fontId="2" fillId="3" borderId="0" xfId="0" applyNumberFormat="1" applyFont="1" applyFill="1" applyBorder="1"/>
    <xf numFmtId="3" fontId="5" fillId="0" borderId="0" xfId="0" applyNumberFormat="1" applyFont="1" applyAlignment="1">
      <alignment horizontal="left" vertical="top" wrapText="1"/>
    </xf>
    <xf numFmtId="3" fontId="5" fillId="0" borderId="0" xfId="0" applyNumberFormat="1" applyFont="1" applyAlignment="1">
      <alignment horizontal="left" vertical="top"/>
    </xf>
    <xf numFmtId="176" fontId="7" fillId="0" borderId="0" xfId="0" applyNumberFormat="1" applyFont="1"/>
    <xf numFmtId="176" fontId="7" fillId="0" borderId="0" xfId="0" applyNumberFormat="1" applyFont="1" applyBorder="1"/>
    <xf numFmtId="176" fontId="7" fillId="0" borderId="0" xfId="0" applyNumberFormat="1" applyFont="1" applyFill="1"/>
    <xf numFmtId="3" fontId="9" fillId="4" borderId="0" xfId="0" applyNumberFormat="1" applyFont="1" applyFill="1"/>
    <xf numFmtId="3" fontId="9" fillId="4" borderId="0" xfId="0" applyNumberFormat="1" applyFont="1" applyFill="1" applyAlignment="1">
      <alignment horizontal="center" vertical="center"/>
    </xf>
    <xf numFmtId="3" fontId="9" fillId="4" borderId="0" xfId="0" applyNumberFormat="1" applyFont="1" applyFill="1" applyBorder="1"/>
    <xf numFmtId="3" fontId="5" fillId="0" borderId="0" xfId="0" applyNumberFormat="1" applyFont="1" applyAlignment="1">
      <alignment horizontal="left" indent="1"/>
    </xf>
    <xf numFmtId="3" fontId="5" fillId="3" borderId="9" xfId="0" applyNumberFormat="1" applyFont="1" applyFill="1" applyBorder="1"/>
    <xf numFmtId="3" fontId="5" fillId="5" borderId="10" xfId="0" applyNumberFormat="1" applyFont="1" applyFill="1" applyBorder="1" applyAlignment="1">
      <alignment horizontal="right"/>
    </xf>
    <xf numFmtId="3" fontId="7" fillId="5" borderId="10" xfId="0" applyNumberFormat="1" applyFont="1" applyFill="1" applyBorder="1" applyAlignment="1">
      <alignment horizontal="right"/>
    </xf>
    <xf numFmtId="3" fontId="5" fillId="5" borderId="3" xfId="0" applyNumberFormat="1" applyFont="1" applyFill="1" applyBorder="1"/>
    <xf numFmtId="3" fontId="10" fillId="5" borderId="3" xfId="0" applyNumberFormat="1" applyFont="1" applyFill="1" applyBorder="1" applyAlignment="1">
      <alignment horizontal="center" vertical="center"/>
    </xf>
    <xf numFmtId="3" fontId="5" fillId="0" borderId="8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3" fontId="5" fillId="2" borderId="11" xfId="0" applyNumberFormat="1" applyFont="1" applyFill="1" applyBorder="1"/>
    <xf numFmtId="3" fontId="5" fillId="0" borderId="8" xfId="0" applyNumberFormat="1" applyFont="1" applyBorder="1" applyAlignment="1">
      <alignment horizontal="left"/>
    </xf>
    <xf numFmtId="3" fontId="5" fillId="0" borderId="9" xfId="0" applyNumberFormat="1" applyFont="1" applyBorder="1" applyAlignment="1">
      <alignment horizontal="left"/>
    </xf>
    <xf numFmtId="3" fontId="5" fillId="0" borderId="0" xfId="0" applyNumberFormat="1" applyFont="1" applyBorder="1" applyAlignment="1">
      <alignment horizontal="left"/>
    </xf>
    <xf numFmtId="3" fontId="5" fillId="0" borderId="7" xfId="0" applyNumberFormat="1" applyFont="1" applyBorder="1" applyAlignment="1">
      <alignment horizontal="left"/>
    </xf>
    <xf numFmtId="3" fontId="1" fillId="3" borderId="4" xfId="0" applyNumberFormat="1" applyFont="1" applyFill="1" applyBorder="1"/>
    <xf numFmtId="3" fontId="3" fillId="3" borderId="7" xfId="0" applyNumberFormat="1" applyFont="1" applyFill="1" applyBorder="1"/>
    <xf numFmtId="3" fontId="6" fillId="2" borderId="7" xfId="0" applyNumberFormat="1" applyFont="1" applyFill="1" applyBorder="1" applyAlignment="1">
      <alignment horizontal="right"/>
    </xf>
    <xf numFmtId="3" fontId="6" fillId="0" borderId="0" xfId="0" applyNumberFormat="1" applyFont="1" applyAlignment="1">
      <alignment horizontal="left"/>
    </xf>
    <xf numFmtId="3" fontId="7" fillId="6" borderId="0" xfId="0" applyNumberFormat="1" applyFont="1" applyFill="1" applyBorder="1"/>
    <xf numFmtId="3" fontId="5" fillId="3" borderId="9" xfId="0" applyNumberFormat="1" applyFont="1" applyFill="1" applyBorder="1" applyAlignment="1">
      <alignment horizontal="right"/>
    </xf>
    <xf numFmtId="3" fontId="5" fillId="3" borderId="7" xfId="0" applyNumberFormat="1" applyFont="1" applyFill="1" applyBorder="1" applyAlignment="1">
      <alignment horizontal="right"/>
    </xf>
    <xf numFmtId="3" fontId="5" fillId="3" borderId="0" xfId="0" applyNumberFormat="1" applyFont="1" applyFill="1" applyAlignment="1">
      <alignment horizontal="center" vertical="center"/>
    </xf>
    <xf numFmtId="3" fontId="8" fillId="3" borderId="0" xfId="0" applyNumberFormat="1" applyFont="1" applyFill="1" applyBorder="1" applyAlignment="1">
      <alignment horizontal="center" vertical="center"/>
    </xf>
    <xf numFmtId="3" fontId="10" fillId="3" borderId="0" xfId="0" applyNumberFormat="1" applyFont="1" applyFill="1" applyBorder="1" applyAlignment="1">
      <alignment horizontal="center" vertical="center"/>
    </xf>
    <xf numFmtId="3" fontId="11" fillId="0" borderId="0" xfId="0" applyNumberFormat="1" applyFont="1" applyAlignment="1">
      <alignment horizontal="left" vertical="top"/>
    </xf>
    <xf numFmtId="3" fontId="12" fillId="5" borderId="0" xfId="0" applyNumberFormat="1" applyFont="1" applyFill="1" applyAlignment="1">
      <alignment horizontal="left" vertical="top"/>
    </xf>
    <xf numFmtId="3" fontId="5" fillId="0" borderId="0" xfId="0" applyNumberFormat="1" applyFont="1" applyAlignment="1">
      <alignment horizontal="left" vertical="top" wrapText="1"/>
    </xf>
    <xf numFmtId="3" fontId="5" fillId="0" borderId="0" xfId="0" applyNumberFormat="1" applyFont="1" applyAlignment="1">
      <alignment horizontal="left" vertical="top"/>
    </xf>
    <xf numFmtId="9" fontId="6" fillId="5" borderId="5" xfId="0" applyNumberFormat="1" applyFont="1" applyFill="1" applyBorder="1" applyAlignment="1">
      <alignment horizontal="left" vertical="center"/>
    </xf>
    <xf numFmtId="9" fontId="6" fillId="5" borderId="6" xfId="0" applyNumberFormat="1" applyFont="1" applyFill="1" applyBorder="1" applyAlignment="1">
      <alignment horizontal="left" vertical="center"/>
    </xf>
    <xf numFmtId="3" fontId="7" fillId="0" borderId="0" xfId="0" applyNumberFormat="1" applyFont="1" applyFill="1" applyAlignment="1">
      <alignment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1838325</xdr:colOff>
      <xdr:row>2</xdr:row>
      <xdr:rowOff>104775</xdr:rowOff>
    </xdr:to>
    <xdr:pic>
      <xdr:nvPicPr>
        <xdr:cNvPr id="1069" name="Grafik 2" descr="Schriftzu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38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38099</xdr:colOff>
      <xdr:row>27</xdr:row>
      <xdr:rowOff>0</xdr:rowOff>
    </xdr:from>
    <xdr:to>
      <xdr:col>3</xdr:col>
      <xdr:colOff>200024</xdr:colOff>
      <xdr:row>33</xdr:row>
      <xdr:rowOff>200025</xdr:rowOff>
    </xdr:to>
    <xdr:sp macro="" textlink="">
      <xdr:nvSpPr>
        <xdr:cNvPr id="3" name="Geschweifte Klammer rechts 2"/>
        <xdr:cNvSpPr/>
      </xdr:nvSpPr>
      <xdr:spPr>
        <a:xfrm>
          <a:off x="2590799" y="3752850"/>
          <a:ext cx="161925" cy="145732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de-CH"/>
        </a:p>
      </xdr:txBody>
    </xdr:sp>
    <xdr:clientData/>
  </xdr:twoCellAnchor>
  <xdr:twoCellAnchor editAs="oneCell">
    <xdr:from>
      <xdr:col>6</xdr:col>
      <xdr:colOff>9525</xdr:colOff>
      <xdr:row>2</xdr:row>
      <xdr:rowOff>9525</xdr:rowOff>
    </xdr:from>
    <xdr:to>
      <xdr:col>7</xdr:col>
      <xdr:colOff>485775</xdr:colOff>
      <xdr:row>4</xdr:row>
      <xdr:rowOff>180975</xdr:rowOff>
    </xdr:to>
    <xdr:pic>
      <xdr:nvPicPr>
        <xdr:cNvPr id="1071" name="Grafik 3" descr="bern wappen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428625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5:H83"/>
  <sheetViews>
    <sheetView tabSelected="1" zoomScaleNormal="100" workbookViewId="0">
      <selection activeCell="I71" sqref="I71"/>
    </sheetView>
  </sheetViews>
  <sheetFormatPr baseColWidth="10" defaultRowHeight="16.5" x14ac:dyDescent="0.3"/>
  <cols>
    <col min="1" max="1" width="40.42578125" style="1" customWidth="1"/>
    <col min="2" max="2" width="7" style="1" customWidth="1"/>
    <col min="3" max="3" width="2.7109375" style="2" customWidth="1"/>
    <col min="4" max="4" width="3" style="2" customWidth="1"/>
    <col min="5" max="6" width="9.28515625" style="1" customWidth="1"/>
    <col min="7" max="7" width="1.42578125" style="3" customWidth="1"/>
    <col min="8" max="8" width="7.85546875" style="1" bestFit="1" customWidth="1"/>
    <col min="9" max="16384" width="11.42578125" style="1"/>
  </cols>
  <sheetData>
    <row r="5" spans="1:8" s="7" customFormat="1" x14ac:dyDescent="0.3">
      <c r="A5" s="71" t="s">
        <v>52</v>
      </c>
      <c r="B5" s="71"/>
      <c r="C5" s="71"/>
      <c r="D5" s="71"/>
      <c r="E5" s="71"/>
      <c r="F5" s="71"/>
      <c r="G5" s="71"/>
      <c r="H5" s="71"/>
    </row>
    <row r="6" spans="1:8" ht="16.5" customHeight="1" x14ac:dyDescent="0.3">
      <c r="A6" s="72" t="s">
        <v>19</v>
      </c>
      <c r="B6" s="72"/>
      <c r="C6" s="72"/>
      <c r="D6" s="72"/>
      <c r="E6" s="72"/>
      <c r="F6" s="72"/>
      <c r="G6" s="72"/>
      <c r="H6" s="72"/>
    </row>
    <row r="8" spans="1:8" x14ac:dyDescent="0.3">
      <c r="A8" s="7" t="s">
        <v>0</v>
      </c>
      <c r="B8" s="7"/>
      <c r="E8" s="8" t="s">
        <v>1</v>
      </c>
      <c r="F8" s="8" t="s">
        <v>2</v>
      </c>
      <c r="G8" s="6"/>
      <c r="H8" s="63" t="s">
        <v>3</v>
      </c>
    </row>
    <row r="9" spans="1:8" ht="3.75" customHeight="1" x14ac:dyDescent="0.3">
      <c r="E9" s="9"/>
      <c r="F9" s="9"/>
      <c r="G9" s="4"/>
      <c r="H9" s="31"/>
    </row>
    <row r="10" spans="1:8" x14ac:dyDescent="0.3">
      <c r="A10" s="1" t="s">
        <v>27</v>
      </c>
      <c r="E10" s="50"/>
      <c r="F10" s="50"/>
      <c r="H10" s="12">
        <f t="shared" ref="H10:H19" si="0">MROUND(SUM(E10:F10),0.05)</f>
        <v>0</v>
      </c>
    </row>
    <row r="11" spans="1:8" x14ac:dyDescent="0.3">
      <c r="A11" s="1" t="s">
        <v>30</v>
      </c>
      <c r="E11" s="50"/>
      <c r="F11" s="50"/>
      <c r="H11" s="12">
        <f t="shared" si="0"/>
        <v>0</v>
      </c>
    </row>
    <row r="12" spans="1:8" x14ac:dyDescent="0.3">
      <c r="A12" s="1" t="s">
        <v>43</v>
      </c>
      <c r="E12" s="55"/>
      <c r="F12" s="55"/>
      <c r="H12" s="56"/>
    </row>
    <row r="13" spans="1:8" x14ac:dyDescent="0.3">
      <c r="A13" s="48" t="s">
        <v>1</v>
      </c>
      <c r="B13" s="50"/>
      <c r="E13" s="4"/>
      <c r="F13" s="4"/>
      <c r="H13" s="25"/>
    </row>
    <row r="14" spans="1:8" x14ac:dyDescent="0.3">
      <c r="A14" s="48" t="s">
        <v>2</v>
      </c>
      <c r="B14" s="50"/>
      <c r="E14" s="11"/>
      <c r="F14" s="11"/>
      <c r="H14" s="12"/>
    </row>
    <row r="15" spans="1:8" x14ac:dyDescent="0.3">
      <c r="A15" s="48" t="s">
        <v>44</v>
      </c>
      <c r="E15" s="12">
        <f>B13/12</f>
        <v>0</v>
      </c>
      <c r="F15" s="12">
        <f>B14/12</f>
        <v>0</v>
      </c>
      <c r="H15" s="12">
        <f t="shared" si="0"/>
        <v>0</v>
      </c>
    </row>
    <row r="16" spans="1:8" x14ac:dyDescent="0.3">
      <c r="A16" s="1" t="s">
        <v>4</v>
      </c>
      <c r="E16" s="50"/>
      <c r="F16" s="50"/>
      <c r="H16" s="12">
        <f t="shared" si="0"/>
        <v>0</v>
      </c>
    </row>
    <row r="17" spans="1:8" x14ac:dyDescent="0.3">
      <c r="A17" s="1" t="s">
        <v>5</v>
      </c>
      <c r="E17" s="50"/>
      <c r="F17" s="50"/>
      <c r="H17" s="12">
        <f t="shared" si="0"/>
        <v>0</v>
      </c>
    </row>
    <row r="18" spans="1:8" x14ac:dyDescent="0.3">
      <c r="A18" s="77" t="s">
        <v>50</v>
      </c>
      <c r="B18" s="14"/>
      <c r="C18" s="15"/>
      <c r="D18" s="15"/>
      <c r="E18" s="51"/>
      <c r="F18" s="51"/>
      <c r="G18" s="65"/>
      <c r="H18" s="16">
        <f>MROUND(SUM(E18:F18),0.05)</f>
        <v>0</v>
      </c>
    </row>
    <row r="19" spans="1:8" x14ac:dyDescent="0.3">
      <c r="A19" s="14" t="s">
        <v>49</v>
      </c>
      <c r="B19" s="14"/>
      <c r="C19" s="15"/>
      <c r="D19" s="15"/>
      <c r="E19" s="14"/>
      <c r="F19" s="14"/>
      <c r="G19" s="65"/>
      <c r="H19" s="51">
        <f t="shared" si="0"/>
        <v>0</v>
      </c>
    </row>
    <row r="20" spans="1:8" ht="3.75" customHeight="1" x14ac:dyDescent="0.3">
      <c r="E20" s="3"/>
      <c r="F20" s="3"/>
      <c r="H20" s="17"/>
    </row>
    <row r="21" spans="1:8" x14ac:dyDescent="0.3">
      <c r="A21" s="7" t="s">
        <v>6</v>
      </c>
      <c r="B21" s="7"/>
      <c r="E21" s="18">
        <f>SUM(E10:E20)</f>
        <v>0</v>
      </c>
      <c r="F21" s="18">
        <f>SUM(F10:F20)</f>
        <v>0</v>
      </c>
      <c r="G21" s="5">
        <f>SUM(G10:G20)</f>
        <v>0</v>
      </c>
      <c r="H21" s="19">
        <f>SUM(H10:H20)</f>
        <v>0</v>
      </c>
    </row>
    <row r="22" spans="1:8" ht="3.75" customHeight="1" x14ac:dyDescent="0.3">
      <c r="E22" s="3"/>
      <c r="F22" s="3"/>
      <c r="H22" s="17"/>
    </row>
    <row r="23" spans="1:8" x14ac:dyDescent="0.3">
      <c r="A23" s="20" t="s">
        <v>20</v>
      </c>
      <c r="B23" s="20"/>
      <c r="C23" s="15"/>
      <c r="D23" s="15"/>
      <c r="E23" s="42" t="e">
        <f>E21/$H$21</f>
        <v>#DIV/0!</v>
      </c>
      <c r="F23" s="42" t="e">
        <f>F21/$H$21</f>
        <v>#DIV/0!</v>
      </c>
      <c r="G23" s="43"/>
      <c r="H23" s="44" t="e">
        <f>H21/$H$21</f>
        <v>#DIV/0!</v>
      </c>
    </row>
    <row r="24" spans="1:8" ht="7.5" customHeight="1" x14ac:dyDescent="0.3">
      <c r="E24" s="4"/>
      <c r="F24" s="4"/>
      <c r="H24" s="17"/>
    </row>
    <row r="25" spans="1:8" x14ac:dyDescent="0.3">
      <c r="A25" s="1" t="s">
        <v>7</v>
      </c>
      <c r="E25" s="21" t="s">
        <v>17</v>
      </c>
      <c r="F25" s="21" t="s">
        <v>2</v>
      </c>
      <c r="G25" s="21"/>
      <c r="H25" s="22" t="s">
        <v>3</v>
      </c>
    </row>
    <row r="26" spans="1:8" ht="3.75" customHeight="1" x14ac:dyDescent="0.3">
      <c r="E26" s="21"/>
      <c r="F26" s="21"/>
      <c r="G26" s="21"/>
      <c r="H26" s="22"/>
    </row>
    <row r="27" spans="1:8" s="3" customFormat="1" x14ac:dyDescent="0.3">
      <c r="A27" s="23" t="s">
        <v>21</v>
      </c>
      <c r="B27" s="23"/>
      <c r="C27" s="24"/>
      <c r="D27" s="24"/>
      <c r="E27" s="4"/>
      <c r="F27" s="4"/>
      <c r="H27" s="12"/>
    </row>
    <row r="28" spans="1:8" s="3" customFormat="1" x14ac:dyDescent="0.3">
      <c r="A28" s="57" t="s">
        <v>34</v>
      </c>
      <c r="B28" s="13"/>
      <c r="C28" s="52"/>
      <c r="D28" s="37"/>
      <c r="E28" s="13"/>
      <c r="F28" s="13"/>
      <c r="H28" s="12">
        <f>IF(C28&gt;0,1200)+0</f>
        <v>0</v>
      </c>
    </row>
    <row r="29" spans="1:8" s="3" customFormat="1" x14ac:dyDescent="0.3">
      <c r="A29" s="57" t="s">
        <v>35</v>
      </c>
      <c r="B29" s="13"/>
      <c r="C29" s="52"/>
      <c r="D29" s="37"/>
      <c r="E29" s="13"/>
      <c r="F29" s="13"/>
      <c r="H29" s="12">
        <f>IF(C29&gt;0,1350)+0</f>
        <v>0</v>
      </c>
    </row>
    <row r="30" spans="1:8" s="3" customFormat="1" x14ac:dyDescent="0.3">
      <c r="A30" s="58" t="s">
        <v>36</v>
      </c>
      <c r="B30" s="30"/>
      <c r="C30" s="68"/>
      <c r="D30" s="37"/>
      <c r="E30" s="66"/>
      <c r="F30" s="66"/>
      <c r="G30" s="39"/>
      <c r="H30" s="31"/>
    </row>
    <row r="31" spans="1:8" s="3" customFormat="1" x14ac:dyDescent="0.3">
      <c r="A31" s="59" t="s">
        <v>37</v>
      </c>
      <c r="B31" s="4"/>
      <c r="C31" s="68"/>
      <c r="D31" s="37"/>
      <c r="E31" s="38" t="s">
        <v>38</v>
      </c>
      <c r="F31" s="39"/>
      <c r="G31" s="39"/>
      <c r="H31" s="25"/>
    </row>
    <row r="32" spans="1:8" s="3" customFormat="1" x14ac:dyDescent="0.3">
      <c r="A32" s="60" t="s">
        <v>39</v>
      </c>
      <c r="B32" s="11"/>
      <c r="C32" s="52"/>
      <c r="D32" s="37"/>
      <c r="E32" s="62" t="s">
        <v>40</v>
      </c>
      <c r="F32" s="67"/>
      <c r="H32" s="12">
        <f>IF(C32&gt;0,1700)+0</f>
        <v>0</v>
      </c>
    </row>
    <row r="33" spans="1:8" s="3" customFormat="1" x14ac:dyDescent="0.3">
      <c r="A33" s="58" t="s">
        <v>41</v>
      </c>
      <c r="B33" s="30"/>
      <c r="C33" s="24"/>
      <c r="D33" s="37"/>
      <c r="E33" s="30"/>
      <c r="F33" s="30"/>
      <c r="H33" s="31"/>
    </row>
    <row r="34" spans="1:8" x14ac:dyDescent="0.3">
      <c r="A34" s="60" t="s">
        <v>42</v>
      </c>
      <c r="B34" s="11"/>
      <c r="C34" s="52"/>
      <c r="D34" s="61"/>
      <c r="E34" s="11"/>
      <c r="F34" s="11"/>
      <c r="H34" s="12">
        <f>IF(C34&gt;0,850)+0</f>
        <v>0</v>
      </c>
    </row>
    <row r="35" spans="1:8" ht="3.75" customHeight="1" x14ac:dyDescent="0.3">
      <c r="C35" s="68"/>
      <c r="E35" s="30"/>
      <c r="F35" s="30"/>
      <c r="G35" s="21"/>
      <c r="H35" s="31"/>
    </row>
    <row r="36" spans="1:8" s="3" customFormat="1" x14ac:dyDescent="0.3">
      <c r="A36" s="23" t="s">
        <v>22</v>
      </c>
      <c r="B36" s="23"/>
      <c r="C36" s="69"/>
      <c r="D36" s="69"/>
      <c r="E36" s="11"/>
      <c r="F36" s="11"/>
      <c r="H36" s="12"/>
    </row>
    <row r="37" spans="1:8" x14ac:dyDescent="0.3">
      <c r="A37" s="27" t="s">
        <v>28</v>
      </c>
      <c r="B37" s="27"/>
      <c r="C37" s="53"/>
      <c r="D37" s="70"/>
      <c r="E37" s="30"/>
      <c r="F37" s="30"/>
      <c r="H37" s="12">
        <f>C37*400</f>
        <v>0</v>
      </c>
    </row>
    <row r="38" spans="1:8" x14ac:dyDescent="0.3">
      <c r="A38" s="27" t="s">
        <v>29</v>
      </c>
      <c r="B38" s="27"/>
      <c r="C38" s="53"/>
      <c r="D38" s="70"/>
      <c r="E38" s="13"/>
      <c r="F38" s="13"/>
      <c r="H38" s="12">
        <f>C38*600</f>
        <v>0</v>
      </c>
    </row>
    <row r="39" spans="1:8" ht="3.75" customHeight="1" x14ac:dyDescent="0.3">
      <c r="A39" s="27"/>
      <c r="B39" s="27"/>
      <c r="C39" s="28"/>
      <c r="D39" s="28"/>
      <c r="E39" s="13"/>
      <c r="F39" s="13"/>
      <c r="H39" s="12"/>
    </row>
    <row r="40" spans="1:8" x14ac:dyDescent="0.3">
      <c r="A40" s="7" t="s">
        <v>48</v>
      </c>
      <c r="B40" s="7"/>
      <c r="C40" s="75">
        <v>0.3</v>
      </c>
      <c r="D40" s="76"/>
      <c r="E40" s="13"/>
      <c r="F40" s="13"/>
      <c r="H40" s="12">
        <f>SUM(H28:H38)*C40</f>
        <v>0</v>
      </c>
    </row>
    <row r="41" spans="1:8" ht="7.5" customHeight="1" x14ac:dyDescent="0.3">
      <c r="E41" s="13"/>
      <c r="F41" s="13"/>
      <c r="H41" s="25"/>
    </row>
    <row r="42" spans="1:8" x14ac:dyDescent="0.3">
      <c r="A42" s="1" t="s">
        <v>9</v>
      </c>
      <c r="E42" s="13"/>
      <c r="F42" s="13"/>
      <c r="H42" s="50">
        <f t="shared" ref="H42:H59" si="1">MROUND(SUM(E42:F42),0.05)</f>
        <v>0</v>
      </c>
    </row>
    <row r="43" spans="1:8" x14ac:dyDescent="0.3">
      <c r="A43" s="1" t="s">
        <v>8</v>
      </c>
      <c r="E43" s="13"/>
      <c r="F43" s="13"/>
      <c r="H43" s="50">
        <f t="shared" si="1"/>
        <v>0</v>
      </c>
    </row>
    <row r="44" spans="1:8" x14ac:dyDescent="0.3">
      <c r="A44" s="1" t="s">
        <v>26</v>
      </c>
      <c r="E44" s="13"/>
      <c r="F44" s="13"/>
      <c r="H44" s="50">
        <f t="shared" si="1"/>
        <v>0</v>
      </c>
    </row>
    <row r="45" spans="1:8" x14ac:dyDescent="0.3">
      <c r="A45" s="1" t="s">
        <v>45</v>
      </c>
      <c r="E45" s="13"/>
      <c r="F45" s="13"/>
      <c r="H45" s="50">
        <f>MROUND(SUM(E45:F45),0.05)</f>
        <v>0</v>
      </c>
    </row>
    <row r="46" spans="1:8" x14ac:dyDescent="0.3">
      <c r="A46" s="1" t="s">
        <v>14</v>
      </c>
      <c r="E46" s="13"/>
      <c r="F46" s="13"/>
      <c r="H46" s="50">
        <f>MROUND(SUM(E46:F46),0.05)</f>
        <v>0</v>
      </c>
    </row>
    <row r="47" spans="1:8" x14ac:dyDescent="0.3">
      <c r="A47" s="1" t="s">
        <v>31</v>
      </c>
      <c r="E47" s="54"/>
      <c r="F47" s="54"/>
      <c r="H47" s="50">
        <f t="shared" si="1"/>
        <v>0</v>
      </c>
    </row>
    <row r="48" spans="1:8" x14ac:dyDescent="0.3">
      <c r="A48" s="1" t="s">
        <v>25</v>
      </c>
      <c r="E48" s="50"/>
      <c r="F48" s="50"/>
      <c r="H48" s="29">
        <f t="shared" si="1"/>
        <v>0</v>
      </c>
    </row>
    <row r="49" spans="1:8" x14ac:dyDescent="0.3">
      <c r="A49" s="1" t="s">
        <v>10</v>
      </c>
      <c r="E49" s="50"/>
      <c r="F49" s="50"/>
      <c r="G49" s="1"/>
      <c r="H49" s="29">
        <f t="shared" si="1"/>
        <v>0</v>
      </c>
    </row>
    <row r="50" spans="1:8" x14ac:dyDescent="0.3">
      <c r="A50" s="73" t="s">
        <v>11</v>
      </c>
      <c r="B50" s="40"/>
      <c r="E50" s="4"/>
      <c r="F50" s="4"/>
      <c r="H50" s="49"/>
    </row>
    <row r="51" spans="1:8" x14ac:dyDescent="0.3">
      <c r="A51" s="74"/>
      <c r="B51" s="41"/>
      <c r="E51" s="50"/>
      <c r="F51" s="50"/>
      <c r="H51" s="12">
        <f t="shared" si="1"/>
        <v>0</v>
      </c>
    </row>
    <row r="52" spans="1:8" x14ac:dyDescent="0.3">
      <c r="A52" s="32" t="s">
        <v>18</v>
      </c>
      <c r="B52" s="40"/>
      <c r="E52" s="50"/>
      <c r="F52" s="50"/>
      <c r="H52" s="29">
        <f t="shared" si="1"/>
        <v>0</v>
      </c>
    </row>
    <row r="53" spans="1:8" x14ac:dyDescent="0.3">
      <c r="A53" s="1" t="s">
        <v>12</v>
      </c>
      <c r="E53" s="50"/>
      <c r="F53" s="50"/>
      <c r="H53" s="29">
        <f t="shared" si="1"/>
        <v>0</v>
      </c>
    </row>
    <row r="54" spans="1:8" x14ac:dyDescent="0.3">
      <c r="A54" s="1" t="s">
        <v>46</v>
      </c>
      <c r="E54" s="50"/>
      <c r="F54" s="50"/>
      <c r="H54" s="31">
        <f t="shared" si="1"/>
        <v>0</v>
      </c>
    </row>
    <row r="55" spans="1:8" x14ac:dyDescent="0.3">
      <c r="A55" s="1" t="s">
        <v>47</v>
      </c>
      <c r="E55" s="50"/>
      <c r="F55" s="50"/>
      <c r="H55" s="31">
        <f t="shared" si="1"/>
        <v>0</v>
      </c>
    </row>
    <row r="56" spans="1:8" x14ac:dyDescent="0.3">
      <c r="A56" s="1" t="s">
        <v>24</v>
      </c>
      <c r="E56" s="11"/>
      <c r="F56" s="11"/>
      <c r="H56" s="50">
        <f t="shared" si="1"/>
        <v>0</v>
      </c>
    </row>
    <row r="57" spans="1:8" x14ac:dyDescent="0.3">
      <c r="A57" s="1" t="s">
        <v>13</v>
      </c>
      <c r="E57" s="13"/>
      <c r="F57" s="13"/>
      <c r="H57" s="50">
        <f t="shared" si="1"/>
        <v>0</v>
      </c>
    </row>
    <row r="58" spans="1:8" x14ac:dyDescent="0.3">
      <c r="A58" s="1" t="s">
        <v>33</v>
      </c>
      <c r="E58" s="13"/>
      <c r="F58" s="13"/>
      <c r="H58" s="25">
        <f t="shared" si="1"/>
        <v>0</v>
      </c>
    </row>
    <row r="59" spans="1:8" x14ac:dyDescent="0.3">
      <c r="A59" s="1" t="s">
        <v>15</v>
      </c>
      <c r="E59" s="13"/>
      <c r="F59" s="13"/>
      <c r="H59" s="50">
        <f t="shared" si="1"/>
        <v>0</v>
      </c>
    </row>
    <row r="60" spans="1:8" ht="3.75" customHeight="1" x14ac:dyDescent="0.3">
      <c r="E60" s="21"/>
      <c r="F60" s="21"/>
      <c r="G60" s="21"/>
      <c r="H60" s="21"/>
    </row>
    <row r="61" spans="1:8" x14ac:dyDescent="0.3">
      <c r="A61" s="64" t="s">
        <v>16</v>
      </c>
      <c r="C61" s="33"/>
      <c r="D61" s="33"/>
      <c r="E61" s="8"/>
      <c r="F61" s="8"/>
      <c r="G61" s="5"/>
      <c r="H61" s="19">
        <f>SUM(H28:H59)</f>
        <v>0</v>
      </c>
    </row>
    <row r="62" spans="1:8" ht="7.5" customHeight="1" x14ac:dyDescent="0.3">
      <c r="E62" s="4"/>
      <c r="F62" s="4"/>
      <c r="H62" s="17"/>
    </row>
    <row r="63" spans="1:8" x14ac:dyDescent="0.3">
      <c r="A63" s="26" t="s">
        <v>32</v>
      </c>
      <c r="B63" s="26"/>
      <c r="C63" s="34"/>
      <c r="D63" s="34"/>
      <c r="E63" s="10" t="s">
        <v>1</v>
      </c>
      <c r="F63" s="10" t="s">
        <v>2</v>
      </c>
      <c r="H63" s="35"/>
    </row>
    <row r="64" spans="1:8" x14ac:dyDescent="0.3">
      <c r="A64" s="26" t="s">
        <v>0</v>
      </c>
      <c r="B64" s="26"/>
      <c r="C64" s="34"/>
      <c r="D64" s="34"/>
      <c r="E64" s="26">
        <f>E21</f>
        <v>0</v>
      </c>
      <c r="F64" s="26">
        <f>F21</f>
        <v>0</v>
      </c>
      <c r="H64" s="35"/>
    </row>
    <row r="65" spans="1:8" x14ac:dyDescent="0.3">
      <c r="A65" s="26" t="s">
        <v>23</v>
      </c>
      <c r="B65" s="26"/>
      <c r="C65" s="34"/>
      <c r="D65" s="34"/>
      <c r="E65" s="10" t="e">
        <f>MROUND(($H$61*E23),0.05)</f>
        <v>#DIV/0!</v>
      </c>
      <c r="F65" s="10" t="e">
        <f>MROUND(($H$61*F23),0.05)</f>
        <v>#DIV/0!</v>
      </c>
      <c r="H65" s="35"/>
    </row>
    <row r="66" spans="1:8" ht="17.25" thickBot="1" x14ac:dyDescent="0.35">
      <c r="A66" s="26" t="s">
        <v>51</v>
      </c>
      <c r="B66" s="26"/>
      <c r="C66" s="34"/>
      <c r="D66" s="34"/>
      <c r="E66" s="36" t="e">
        <f>E64-E65</f>
        <v>#DIV/0!</v>
      </c>
      <c r="F66" s="36" t="e">
        <f>F64-F65</f>
        <v>#DIV/0!</v>
      </c>
      <c r="H66" s="35"/>
    </row>
    <row r="67" spans="1:8" ht="17.25" thickTop="1" x14ac:dyDescent="0.3">
      <c r="H67" s="35"/>
    </row>
    <row r="68" spans="1:8" x14ac:dyDescent="0.3">
      <c r="A68" s="45" t="s">
        <v>53</v>
      </c>
      <c r="B68" s="45"/>
      <c r="C68" s="46"/>
      <c r="D68" s="46"/>
      <c r="E68" s="45"/>
      <c r="F68" s="45"/>
      <c r="G68" s="47"/>
      <c r="H68" s="45"/>
    </row>
    <row r="69" spans="1:8" x14ac:dyDescent="0.3">
      <c r="A69" s="45" t="s">
        <v>54</v>
      </c>
      <c r="B69" s="45"/>
      <c r="C69" s="46"/>
      <c r="D69" s="46"/>
      <c r="E69" s="45"/>
      <c r="F69" s="45"/>
      <c r="G69" s="47"/>
      <c r="H69" s="45"/>
    </row>
    <row r="70" spans="1:8" x14ac:dyDescent="0.3">
      <c r="A70" s="45" t="s">
        <v>55</v>
      </c>
      <c r="B70" s="45"/>
      <c r="C70" s="46"/>
      <c r="D70" s="46"/>
      <c r="E70" s="45"/>
      <c r="F70" s="45"/>
      <c r="G70" s="47"/>
      <c r="H70" s="45"/>
    </row>
    <row r="71" spans="1:8" x14ac:dyDescent="0.3">
      <c r="A71" s="45" t="s">
        <v>56</v>
      </c>
      <c r="B71" s="45"/>
      <c r="C71" s="46"/>
      <c r="D71" s="46"/>
      <c r="E71" s="45"/>
      <c r="F71" s="45"/>
      <c r="G71" s="47"/>
      <c r="H71" s="45"/>
    </row>
    <row r="72" spans="1:8" x14ac:dyDescent="0.3">
      <c r="A72" s="45" t="s">
        <v>57</v>
      </c>
      <c r="B72" s="45"/>
      <c r="C72" s="46"/>
      <c r="D72" s="46"/>
      <c r="E72" s="45"/>
      <c r="F72" s="45"/>
      <c r="G72" s="47"/>
      <c r="H72" s="45"/>
    </row>
    <row r="73" spans="1:8" x14ac:dyDescent="0.3">
      <c r="A73" s="45" t="s">
        <v>58</v>
      </c>
      <c r="B73" s="45"/>
      <c r="C73" s="46"/>
      <c r="D73" s="46"/>
      <c r="E73" s="45"/>
      <c r="F73" s="45"/>
      <c r="G73" s="47"/>
      <c r="H73" s="45"/>
    </row>
    <row r="83" spans="2:2" x14ac:dyDescent="0.3">
      <c r="B83" s="3"/>
    </row>
  </sheetData>
  <dataConsolidate/>
  <mergeCells count="4">
    <mergeCell ref="A5:H5"/>
    <mergeCell ref="A6:H6"/>
    <mergeCell ref="A50:A51"/>
    <mergeCell ref="C40:D40"/>
  </mergeCells>
  <pageMargins left="0.7" right="0.7" top="0.75" bottom="0.75" header="0.3" footer="0.3"/>
  <pageSetup paperSize="9" orientation="portrait" r:id="rId1"/>
  <headerFooter>
    <oddHeader>&amp;L&amp;"Univers Com 47 Light Cond,Standard"&amp;10Berner Schuldenberatung, Seftigenstrasse 57, 3007 Bern&amp;R&amp;"Univers Com 47 Light Cond,Standard"&amp;10&amp;D</oddHeader>
  </headerFooter>
  <ignoredErrors>
    <ignoredError sqref="E23:F23 H23" evalError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"/>
  <sheetViews>
    <sheetView workbookViewId="0">
      <selection sqref="A1:IV65536"/>
    </sheetView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Budget</vt:lpstr>
      <vt:lpstr>dropdown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Roncoroni</dc:creator>
  <cp:lastModifiedBy>Mario Roncoroni</cp:lastModifiedBy>
  <cp:lastPrinted>2012-10-17T13:23:13Z</cp:lastPrinted>
  <dcterms:created xsi:type="dcterms:W3CDTF">2010-11-23T07:22:01Z</dcterms:created>
  <dcterms:modified xsi:type="dcterms:W3CDTF">2018-03-28T09:47:38Z</dcterms:modified>
</cp:coreProperties>
</file>